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760" activeTab="0"/>
  </bookViews>
  <sheets>
    <sheet name="Price 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<sst xmlns="http://schemas.openxmlformats.org/spreadsheetml/2006/main" count="61" uniqueCount="61">
  <si>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Stage</t>
  </si>
  <si>
    <t>Item</t>
  </si>
  <si>
    <t>Description</t>
  </si>
  <si>
    <t>No. of Units</t>
  </si>
  <si>
    <t xml:space="preserve">Total Cost </t>
  </si>
  <si>
    <t>Required</t>
  </si>
  <si>
    <t>Sample Preparation</t>
  </si>
  <si>
    <t>Riffle mix &amp; split 50 X 1kg charges</t>
  </si>
  <si>
    <t>Heads Assay and Mineralogical Characterization</t>
  </si>
  <si>
    <t>Bond Ball Mill Grindability Work Index</t>
  </si>
  <si>
    <t>S.G Determination by immersion method</t>
  </si>
  <si>
    <t>Grind size determination - P80 size</t>
  </si>
  <si>
    <t>Stage crush 10kg of -3.35mm to 100% - 0.6mm</t>
  </si>
  <si>
    <t xml:space="preserve">Wilfley Table separation </t>
  </si>
  <si>
    <t>Optical microscopy and XRD analysis of fractions (includes visual estimate of mineral proportions, liberation/locking and photomicrographs)</t>
  </si>
  <si>
    <t xml:space="preserve">Rougher float test unit prices </t>
  </si>
  <si>
    <t>Primary grind (per event)</t>
  </si>
  <si>
    <t>Prefloat (per float)</t>
  </si>
  <si>
    <t>Rougher float (per float)</t>
  </si>
  <si>
    <t>Project Management and Reporting @20%</t>
  </si>
  <si>
    <t>Total per ore type excluding GST</t>
  </si>
  <si>
    <t>Unit Cost NAM$</t>
  </si>
  <si>
    <t>NAM$</t>
  </si>
  <si>
    <t>Sample reciept, logging, &amp; handling 50kg bulk</t>
  </si>
  <si>
    <t xml:space="preserve">Stage crush 50kg feed to -3.35mm &amp; composite </t>
  </si>
  <si>
    <t>Sample Storage 6 months</t>
  </si>
  <si>
    <t>Pulverise 2 charges for head assay using hammer mill</t>
  </si>
  <si>
    <t xml:space="preserve">Select 1kg charge of -3.35mm material.  Stage screen, crush to 100% passing 1mm, blend and rotary split 8 sub-samples for head assay X 2 cups, mineralogy X 2 cups, size by size analysis X 4 cups; </t>
  </si>
  <si>
    <t>Full particle size analysis of about 500g charge at -1mm, wet split at 0.075mm</t>
  </si>
  <si>
    <t xml:space="preserve">Sample Preparation and pulvirising for size by size anaylysis of all 11 fractions from +850 to -75 microns </t>
  </si>
  <si>
    <t>XRD mineral identification (semi quantitative) on polished thin section</t>
  </si>
  <si>
    <t>XRF elemental analysis (10 elements)</t>
  </si>
  <si>
    <t xml:space="preserve"> Grindability Testwork</t>
  </si>
  <si>
    <t>Size distribution of -75 microns by Malvern master sizer</t>
  </si>
  <si>
    <t>Gravity Concentration Tests</t>
  </si>
  <si>
    <t>AAS Analysis 5 elements in one lot</t>
  </si>
  <si>
    <r>
      <t xml:space="preserve">Full assay concentrate, middling &amp; tailing products analysing: </t>
    </r>
    <r>
      <rPr>
        <sz val="12"/>
        <color indexed="10"/>
        <rFont val="Arial"/>
        <family val="2"/>
      </rPr>
      <t>Au, Ag,</t>
    </r>
    <r>
      <rPr>
        <sz val="12"/>
        <rFont val="Arial"/>
        <family val="2"/>
      </rPr>
      <t xml:space="preserve"> S, C, Sb, As, Bi, Fe, Si, Cu, Zn &amp; Pb</t>
    </r>
  </si>
  <si>
    <t>Flotation Tests</t>
  </si>
  <si>
    <t>Filter, dry products, weigh, mix, rotary split, sub sample, prep, (per  float test)</t>
  </si>
  <si>
    <t>Cleaner Float (per float)</t>
  </si>
  <si>
    <t>ICP Elemental Analysis 5 elements</t>
  </si>
  <si>
    <t>UV Spectrophotometer 10 elements</t>
  </si>
  <si>
    <t>Flotation locked cycle testwork</t>
  </si>
  <si>
    <t>Column Flotation Tetswork</t>
  </si>
  <si>
    <t>Production of 1kg rougher concentrate</t>
  </si>
  <si>
    <t>Product filtration and drying</t>
  </si>
  <si>
    <t>Product prep for full assays</t>
  </si>
  <si>
    <t>1st kinetic cleaner float (per run)</t>
  </si>
  <si>
    <t>2nd kinetic cleaner float (per run)</t>
  </si>
  <si>
    <t>Leaching Testwork</t>
  </si>
  <si>
    <t>Primary grind at P80 = 75um</t>
  </si>
  <si>
    <t>Agitated 24 hr cyanidation leach test at normal temperature and pressure</t>
  </si>
  <si>
    <t>Product prep,  for full assays</t>
  </si>
  <si>
    <t>Pressure Oxidation and 4 hr Leach</t>
  </si>
  <si>
    <t>Metrhom Leach Testwork (per sample)</t>
  </si>
  <si>
    <t>Sub Total per ore type</t>
  </si>
  <si>
    <t>SEM: Preparation and examination of one sample, max. 2 hrs (extenal clients)</t>
  </si>
  <si>
    <t>SEM further samples per hour (external clients)</t>
  </si>
  <si>
    <t>Mastersizer</t>
  </si>
  <si>
    <t>Optical microscopy mineral identification (semi quantitative)</t>
  </si>
  <si>
    <t>Potentiostatic tests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</si>
</sst>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$&quot;#,##0"/>
    <numFmt numFmtId="187" formatCode="&quot;$&quot;#,##0.00;[Red]\-&quot;$&quot;#,##0.00"/>
    <numFmt numFmtId="188" formatCode="&quot;$&quot;#,##0;[Red]\-&quot;$&quot;#,##0"/>
    <numFmt numFmtId="189" formatCode="_-&quot;$&quot;* #,##0.00_-;\-&quot;$&quot;* #,##0.00_-;_-&quot;$&quot;* &quot;-&quot;??_-;_-@_-"/>
    <numFmt numFmtId="190" formatCode="&quot;$&quot;#,##0.00;\-&quot;$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2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186" fontId="6" fillId="0" borderId="17" xfId="0" applyNumberFormat="1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186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186" fontId="6" fillId="0" borderId="18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86" fontId="6" fillId="0" borderId="20" xfId="0" applyNumberFormat="1" applyFont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top" wrapText="1"/>
    </xf>
    <xf numFmtId="186" fontId="6" fillId="33" borderId="18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186" fontId="6" fillId="33" borderId="20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 vertical="top" wrapText="1"/>
    </xf>
    <xf numFmtId="186" fontId="6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86" fontId="6" fillId="0" borderId="2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86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86" fontId="6" fillId="0" borderId="21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4" fillId="0" borderId="22" xfId="0" applyFont="1" applyBorder="1" applyAlignment="1">
      <alignment horizontal="left" vertical="top" wrapText="1"/>
    </xf>
    <xf numFmtId="186" fontId="6" fillId="0" borderId="23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vertical="center"/>
    </xf>
    <xf numFmtId="186" fontId="3" fillId="0" borderId="18" xfId="0" applyNumberFormat="1" applyFont="1" applyBorder="1" applyAlignment="1">
      <alignment horizontal="center" wrapText="1"/>
    </xf>
    <xf numFmtId="186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wrapText="1"/>
    </xf>
    <xf numFmtId="186" fontId="6" fillId="0" borderId="16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 wrapText="1"/>
    </xf>
    <xf numFmtId="186" fontId="6" fillId="0" borderId="15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186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86" fontId="3" fillId="0" borderId="20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186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86" fontId="3" fillId="0" borderId="28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45">
      <selection activeCell="E51" sqref="E51"/>
    </sheetView>
  </sheetViews>
  <sheetFormatPr defaultColWidth="9.140625" defaultRowHeight="15"/>
  <cols>
    <col min="2" max="2" width="7.140625" style="0" customWidth="1"/>
    <col min="3" max="3" width="59.57421875" style="0" customWidth="1"/>
    <col min="4" max="4" width="9.421875" style="0" customWidth="1"/>
    <col min="5" max="5" width="11.421875" style="0" customWidth="1"/>
    <col min="6" max="6" width="10.57421875" style="0" customWidth="1"/>
  </cols>
  <sheetData>
    <row r="1" spans="1:6" ht="31.5">
      <c r="A1" s="63" t="s">
        <v>0</v>
      </c>
      <c r="B1" s="65" t="s">
        <v>1</v>
      </c>
      <c r="C1" s="65" t="s">
        <v>2</v>
      </c>
      <c r="D1" s="65" t="s">
        <v>21</v>
      </c>
      <c r="E1" s="1" t="s">
        <v>3</v>
      </c>
      <c r="F1" s="2" t="s">
        <v>4</v>
      </c>
    </row>
    <row r="2" spans="1:6" ht="16.5" thickBot="1">
      <c r="A2" s="64"/>
      <c r="B2" s="66"/>
      <c r="C2" s="66"/>
      <c r="D2" s="66"/>
      <c r="E2" s="3" t="s">
        <v>5</v>
      </c>
      <c r="F2" s="4" t="s">
        <v>22</v>
      </c>
    </row>
    <row r="3" spans="1:6" ht="16.5" thickTop="1">
      <c r="A3" s="5">
        <v>1</v>
      </c>
      <c r="B3" s="6"/>
      <c r="C3" s="7" t="s">
        <v>6</v>
      </c>
      <c r="D3" s="6"/>
      <c r="E3" s="6"/>
      <c r="F3" s="8"/>
    </row>
    <row r="4" spans="1:6" ht="15.75">
      <c r="A4" s="9"/>
      <c r="B4" s="10">
        <v>1</v>
      </c>
      <c r="C4" s="11" t="s">
        <v>23</v>
      </c>
      <c r="D4" s="12">
        <v>220</v>
      </c>
      <c r="E4" s="13">
        <v>1</v>
      </c>
      <c r="F4" s="14">
        <f>D4*E4</f>
        <v>220</v>
      </c>
    </row>
    <row r="5" spans="1:6" ht="15.75">
      <c r="A5" s="9"/>
      <c r="B5" s="15">
        <v>2</v>
      </c>
      <c r="C5" s="16" t="s">
        <v>24</v>
      </c>
      <c r="D5" s="12">
        <v>2750</v>
      </c>
      <c r="E5" s="17">
        <v>1</v>
      </c>
      <c r="F5" s="12">
        <f>+E5*D5</f>
        <v>2750</v>
      </c>
    </row>
    <row r="6" spans="1:6" ht="15.75">
      <c r="A6" s="9"/>
      <c r="B6" s="15">
        <v>3</v>
      </c>
      <c r="C6" s="16" t="s">
        <v>7</v>
      </c>
      <c r="D6" s="12">
        <v>550</v>
      </c>
      <c r="E6" s="17">
        <v>1</v>
      </c>
      <c r="F6" s="12">
        <f>+E6*D6</f>
        <v>550</v>
      </c>
    </row>
    <row r="7" spans="1:6" ht="15.75">
      <c r="A7" s="9"/>
      <c r="B7" s="10">
        <v>4</v>
      </c>
      <c r="C7" s="16" t="s">
        <v>25</v>
      </c>
      <c r="D7" s="12">
        <v>220</v>
      </c>
      <c r="E7" s="17">
        <v>1</v>
      </c>
      <c r="F7" s="12">
        <f>+E7*D7</f>
        <v>220</v>
      </c>
    </row>
    <row r="8" spans="1:6" ht="15.75">
      <c r="A8" s="9"/>
      <c r="B8" s="18"/>
      <c r="C8" s="19"/>
      <c r="D8" s="20"/>
      <c r="E8" s="21"/>
      <c r="F8" s="22"/>
    </row>
    <row r="9" spans="1:6" ht="15.75">
      <c r="A9" s="5">
        <v>2</v>
      </c>
      <c r="B9" s="23"/>
      <c r="C9" s="24" t="s">
        <v>8</v>
      </c>
      <c r="D9" s="25"/>
      <c r="E9" s="26"/>
      <c r="F9" s="27"/>
    </row>
    <row r="10" spans="1:6" ht="60">
      <c r="A10" s="9"/>
      <c r="B10" s="18">
        <v>5</v>
      </c>
      <c r="C10" s="19" t="s">
        <v>27</v>
      </c>
      <c r="D10" s="20">
        <v>440</v>
      </c>
      <c r="E10" s="21">
        <v>1</v>
      </c>
      <c r="F10" s="22">
        <f aca="true" t="shared" si="0" ref="F10:F18">+E10*D10</f>
        <v>440</v>
      </c>
    </row>
    <row r="11" spans="1:6" ht="15.75">
      <c r="A11" s="9"/>
      <c r="B11" s="28">
        <v>6</v>
      </c>
      <c r="C11" s="29" t="s">
        <v>26</v>
      </c>
      <c r="D11" s="30">
        <v>110</v>
      </c>
      <c r="E11" s="31">
        <v>2</v>
      </c>
      <c r="F11" s="32">
        <f t="shared" si="0"/>
        <v>220</v>
      </c>
    </row>
    <row r="12" spans="1:6" ht="30">
      <c r="A12" s="9"/>
      <c r="B12" s="18">
        <v>7</v>
      </c>
      <c r="C12" s="29" t="s">
        <v>28</v>
      </c>
      <c r="D12" s="30">
        <v>550</v>
      </c>
      <c r="E12" s="31">
        <v>1</v>
      </c>
      <c r="F12" s="32">
        <f t="shared" si="0"/>
        <v>550</v>
      </c>
    </row>
    <row r="13" spans="1:6" ht="30">
      <c r="A13" s="9"/>
      <c r="B13" s="18">
        <v>8</v>
      </c>
      <c r="C13" s="29" t="s">
        <v>29</v>
      </c>
      <c r="D13" s="30">
        <v>165</v>
      </c>
      <c r="E13" s="31">
        <v>11</v>
      </c>
      <c r="F13" s="32">
        <f t="shared" si="0"/>
        <v>1815</v>
      </c>
    </row>
    <row r="14" spans="1:6" ht="30">
      <c r="A14" s="9"/>
      <c r="B14" s="18">
        <v>9</v>
      </c>
      <c r="C14" s="29" t="s">
        <v>30</v>
      </c>
      <c r="D14" s="30">
        <v>605</v>
      </c>
      <c r="E14" s="31">
        <v>1</v>
      </c>
      <c r="F14" s="32">
        <f t="shared" si="0"/>
        <v>605</v>
      </c>
    </row>
    <row r="15" spans="1:6" ht="15.75">
      <c r="A15" s="9"/>
      <c r="B15" s="18">
        <v>10</v>
      </c>
      <c r="C15" s="29" t="s">
        <v>31</v>
      </c>
      <c r="D15" s="30">
        <v>550</v>
      </c>
      <c r="E15" s="31">
        <v>1</v>
      </c>
      <c r="F15" s="32">
        <f t="shared" si="0"/>
        <v>550</v>
      </c>
    </row>
    <row r="16" spans="1:6" ht="15.75">
      <c r="A16" s="9"/>
      <c r="B16" s="18">
        <v>11</v>
      </c>
      <c r="C16" s="29" t="s">
        <v>35</v>
      </c>
      <c r="D16" s="30">
        <v>440</v>
      </c>
      <c r="E16" s="31">
        <v>1</v>
      </c>
      <c r="F16" s="32">
        <f t="shared" si="0"/>
        <v>440</v>
      </c>
    </row>
    <row r="17" spans="1:6" ht="15.75">
      <c r="A17" s="9"/>
      <c r="B17" s="18">
        <v>12</v>
      </c>
      <c r="C17" s="29" t="s">
        <v>40</v>
      </c>
      <c r="D17" s="30">
        <v>440</v>
      </c>
      <c r="E17" s="31">
        <v>1</v>
      </c>
      <c r="F17" s="32">
        <f t="shared" si="0"/>
        <v>440</v>
      </c>
    </row>
    <row r="18" spans="1:6" ht="15.75">
      <c r="A18" s="9"/>
      <c r="B18" s="18">
        <v>13</v>
      </c>
      <c r="C18" s="29" t="s">
        <v>41</v>
      </c>
      <c r="D18" s="30">
        <v>440</v>
      </c>
      <c r="E18" s="31">
        <v>1</v>
      </c>
      <c r="F18" s="32">
        <f t="shared" si="0"/>
        <v>440</v>
      </c>
    </row>
    <row r="19" spans="1:8" ht="30">
      <c r="A19" s="9"/>
      <c r="B19" s="18">
        <v>14</v>
      </c>
      <c r="C19" s="29" t="s">
        <v>56</v>
      </c>
      <c r="D19" s="30">
        <v>5500</v>
      </c>
      <c r="E19" s="31">
        <v>1</v>
      </c>
      <c r="F19" s="32">
        <f>+E19*D19</f>
        <v>5500</v>
      </c>
      <c r="H19" s="62"/>
    </row>
    <row r="20" spans="1:8" ht="15" customHeight="1">
      <c r="A20" s="9"/>
      <c r="B20" s="18">
        <v>15</v>
      </c>
      <c r="C20" s="29" t="s">
        <v>57</v>
      </c>
      <c r="D20" s="30">
        <v>2090</v>
      </c>
      <c r="E20" s="31">
        <v>1</v>
      </c>
      <c r="F20" s="32">
        <f>+E20*D20</f>
        <v>2090</v>
      </c>
      <c r="H20" s="62"/>
    </row>
    <row r="21" spans="1:8" ht="15" customHeight="1">
      <c r="A21" s="9"/>
      <c r="B21" s="18"/>
      <c r="C21" s="29" t="s">
        <v>58</v>
      </c>
      <c r="D21" s="30">
        <v>550</v>
      </c>
      <c r="E21" s="31">
        <v>1</v>
      </c>
      <c r="F21" s="32">
        <f>D21*E21</f>
        <v>550</v>
      </c>
      <c r="H21" s="62"/>
    </row>
    <row r="22" spans="1:8" ht="15" customHeight="1">
      <c r="A22" s="9"/>
      <c r="B22" s="18"/>
      <c r="C22" s="29" t="s">
        <v>59</v>
      </c>
      <c r="D22" s="30">
        <v>605</v>
      </c>
      <c r="E22" s="31">
        <v>1</v>
      </c>
      <c r="F22" s="32">
        <f>D22*E22</f>
        <v>605</v>
      </c>
      <c r="H22" s="62"/>
    </row>
    <row r="23" spans="1:8" ht="15" customHeight="1">
      <c r="A23" s="9"/>
      <c r="B23" s="18"/>
      <c r="C23" s="29" t="s">
        <v>60</v>
      </c>
      <c r="D23" s="30">
        <v>605</v>
      </c>
      <c r="E23" s="31">
        <v>1</v>
      </c>
      <c r="F23" s="32">
        <f>D23*E23</f>
        <v>605</v>
      </c>
      <c r="H23" s="62"/>
    </row>
    <row r="24" spans="1:6" ht="15.75">
      <c r="A24" s="9"/>
      <c r="B24" s="28"/>
      <c r="C24" s="29"/>
      <c r="D24" s="30"/>
      <c r="E24" s="31"/>
      <c r="F24" s="32"/>
    </row>
    <row r="25" spans="1:6" ht="15.75">
      <c r="A25" s="5">
        <v>3</v>
      </c>
      <c r="B25" s="23"/>
      <c r="C25" s="24" t="s">
        <v>32</v>
      </c>
      <c r="D25" s="25"/>
      <c r="E25" s="26"/>
      <c r="F25" s="27"/>
    </row>
    <row r="26" spans="1:6" ht="15.75">
      <c r="A26" s="9"/>
      <c r="B26" s="28">
        <v>16</v>
      </c>
      <c r="C26" s="29" t="s">
        <v>9</v>
      </c>
      <c r="D26" s="30">
        <v>16500</v>
      </c>
      <c r="E26" s="31">
        <v>1</v>
      </c>
      <c r="F26" s="32">
        <f>D26*E26</f>
        <v>16500</v>
      </c>
    </row>
    <row r="27" spans="1:6" ht="15.75">
      <c r="A27" s="9"/>
      <c r="B27" s="28">
        <v>17</v>
      </c>
      <c r="C27" s="29" t="s">
        <v>10</v>
      </c>
      <c r="D27" s="30">
        <v>605</v>
      </c>
      <c r="E27" s="31">
        <v>1</v>
      </c>
      <c r="F27" s="32">
        <f>D27*E27</f>
        <v>605</v>
      </c>
    </row>
    <row r="28" spans="1:6" ht="15.75">
      <c r="A28" s="9"/>
      <c r="B28" s="28">
        <v>18</v>
      </c>
      <c r="C28" s="29" t="s">
        <v>33</v>
      </c>
      <c r="D28" s="30">
        <v>715</v>
      </c>
      <c r="E28" s="31">
        <v>1</v>
      </c>
      <c r="F28" s="32">
        <f>D28*E28</f>
        <v>715</v>
      </c>
    </row>
    <row r="29" spans="1:6" ht="15.75">
      <c r="A29" s="9"/>
      <c r="B29" s="28">
        <v>19</v>
      </c>
      <c r="C29" s="19" t="s">
        <v>11</v>
      </c>
      <c r="D29" s="20">
        <v>7150</v>
      </c>
      <c r="E29" s="21">
        <v>1</v>
      </c>
      <c r="F29" s="22">
        <f>+E29*D29</f>
        <v>7150</v>
      </c>
    </row>
    <row r="30" spans="1:6" ht="15.75">
      <c r="A30" s="9"/>
      <c r="B30" s="18"/>
      <c r="C30" s="19"/>
      <c r="D30" s="20"/>
      <c r="E30" s="21"/>
      <c r="F30" s="22"/>
    </row>
    <row r="31" spans="1:6" ht="15.75">
      <c r="A31" s="5">
        <v>4</v>
      </c>
      <c r="B31" s="23"/>
      <c r="C31" s="24" t="s">
        <v>34</v>
      </c>
      <c r="D31" s="25"/>
      <c r="E31" s="26"/>
      <c r="F31" s="27"/>
    </row>
    <row r="32" spans="1:6" ht="15.75">
      <c r="A32" s="9"/>
      <c r="B32" s="18">
        <v>20</v>
      </c>
      <c r="C32" s="19" t="s">
        <v>12</v>
      </c>
      <c r="D32" s="20">
        <v>550</v>
      </c>
      <c r="E32" s="21">
        <v>1</v>
      </c>
      <c r="F32" s="22">
        <f>D32*E32</f>
        <v>550</v>
      </c>
    </row>
    <row r="33" spans="1:6" ht="15.75">
      <c r="A33" s="9"/>
      <c r="B33" s="18">
        <v>21</v>
      </c>
      <c r="C33" s="19" t="s">
        <v>13</v>
      </c>
      <c r="D33" s="20">
        <v>3350</v>
      </c>
      <c r="E33" s="21">
        <v>1</v>
      </c>
      <c r="F33" s="22">
        <f>D33*E33</f>
        <v>3350</v>
      </c>
    </row>
    <row r="34" spans="1:6" ht="15.75">
      <c r="A34" s="9"/>
      <c r="B34" s="18">
        <v>22</v>
      </c>
      <c r="C34" s="19" t="s">
        <v>45</v>
      </c>
      <c r="D34" s="20">
        <v>495</v>
      </c>
      <c r="E34" s="21">
        <v>1</v>
      </c>
      <c r="F34" s="22">
        <f>D34*E34</f>
        <v>495</v>
      </c>
    </row>
    <row r="35" spans="1:6" ht="30">
      <c r="A35" s="9"/>
      <c r="B35" s="18">
        <v>23</v>
      </c>
      <c r="C35" s="19" t="s">
        <v>36</v>
      </c>
      <c r="D35" s="20">
        <v>6600</v>
      </c>
      <c r="E35" s="21">
        <v>1</v>
      </c>
      <c r="F35" s="22">
        <f>D35*E35</f>
        <v>6600</v>
      </c>
    </row>
    <row r="36" spans="1:6" ht="45">
      <c r="A36" s="9"/>
      <c r="B36" s="18">
        <v>24</v>
      </c>
      <c r="C36" s="19" t="s">
        <v>14</v>
      </c>
      <c r="D36" s="30">
        <v>7150</v>
      </c>
      <c r="E36" s="21">
        <v>1</v>
      </c>
      <c r="F36" s="22">
        <f>+E36*D36</f>
        <v>7150</v>
      </c>
    </row>
    <row r="37" spans="1:6" ht="15.75">
      <c r="A37" s="9"/>
      <c r="B37" s="18"/>
      <c r="C37" s="33"/>
      <c r="D37" s="34"/>
      <c r="E37" s="35"/>
      <c r="F37" s="36"/>
    </row>
    <row r="38" spans="1:6" ht="15.75">
      <c r="A38" s="5">
        <v>5</v>
      </c>
      <c r="B38" s="23"/>
      <c r="C38" s="37" t="s">
        <v>37</v>
      </c>
      <c r="D38" s="38"/>
      <c r="E38" s="38"/>
      <c r="F38" s="39"/>
    </row>
    <row r="39" spans="1:6" ht="15.75">
      <c r="A39" s="9"/>
      <c r="B39" s="40"/>
      <c r="C39" s="41" t="s">
        <v>15</v>
      </c>
      <c r="D39" s="12"/>
      <c r="E39" s="17"/>
      <c r="F39" s="42"/>
    </row>
    <row r="40" spans="1:6" ht="15.75">
      <c r="A40" s="9"/>
      <c r="B40" s="43">
        <v>25</v>
      </c>
      <c r="C40" s="19" t="s">
        <v>16</v>
      </c>
      <c r="D40" s="44">
        <v>495</v>
      </c>
      <c r="E40" s="21">
        <v>1</v>
      </c>
      <c r="F40" s="22">
        <f>+E40*D40</f>
        <v>495</v>
      </c>
    </row>
    <row r="41" spans="1:6" ht="15.75">
      <c r="A41" s="9"/>
      <c r="B41" s="43">
        <v>26</v>
      </c>
      <c r="C41" s="19" t="s">
        <v>17</v>
      </c>
      <c r="D41" s="44">
        <v>550</v>
      </c>
      <c r="E41" s="21">
        <v>1</v>
      </c>
      <c r="F41" s="22">
        <f>+E41*D41</f>
        <v>550</v>
      </c>
    </row>
    <row r="42" spans="1:6" ht="15.75">
      <c r="A42" s="9"/>
      <c r="B42" s="43">
        <v>27</v>
      </c>
      <c r="C42" s="19" t="s">
        <v>18</v>
      </c>
      <c r="D42" s="44">
        <v>770</v>
      </c>
      <c r="E42" s="21">
        <v>1</v>
      </c>
      <c r="F42" s="22">
        <f>+E42*D42</f>
        <v>770</v>
      </c>
    </row>
    <row r="43" spans="1:6" ht="15.75">
      <c r="A43" s="9"/>
      <c r="B43" s="43">
        <v>28</v>
      </c>
      <c r="C43" s="19" t="s">
        <v>39</v>
      </c>
      <c r="D43" s="44">
        <v>495</v>
      </c>
      <c r="E43" s="21"/>
      <c r="F43" s="22"/>
    </row>
    <row r="44" spans="1:6" ht="30">
      <c r="A44" s="9"/>
      <c r="B44" s="43">
        <v>29</v>
      </c>
      <c r="C44" s="19" t="s">
        <v>38</v>
      </c>
      <c r="D44" s="44">
        <v>550</v>
      </c>
      <c r="E44" s="21">
        <v>1</v>
      </c>
      <c r="F44" s="22">
        <f>+E44*D44</f>
        <v>550</v>
      </c>
    </row>
    <row r="45" spans="1:6" ht="15.75">
      <c r="A45" s="9"/>
      <c r="B45" s="43">
        <v>30</v>
      </c>
      <c r="C45" s="33" t="s">
        <v>42</v>
      </c>
      <c r="D45" s="45">
        <v>13640</v>
      </c>
      <c r="E45" s="21">
        <v>1</v>
      </c>
      <c r="F45" s="22">
        <f>+E45*D45</f>
        <v>13640</v>
      </c>
    </row>
    <row r="46" spans="1:6" ht="15.75">
      <c r="A46" s="9"/>
      <c r="B46" s="43"/>
      <c r="C46" s="33"/>
      <c r="D46" s="45"/>
      <c r="E46" s="21"/>
      <c r="F46" s="22"/>
    </row>
    <row r="47" spans="1:6" ht="15.75">
      <c r="A47" s="9"/>
      <c r="B47" s="43"/>
      <c r="C47" s="46" t="s">
        <v>43</v>
      </c>
      <c r="D47" s="45"/>
      <c r="E47" s="47"/>
      <c r="F47" s="48"/>
    </row>
    <row r="48" spans="1:6" ht="15.75">
      <c r="A48" s="9"/>
      <c r="B48" s="18">
        <v>31</v>
      </c>
      <c r="C48" s="11" t="s">
        <v>44</v>
      </c>
      <c r="D48" s="12">
        <v>10175</v>
      </c>
      <c r="E48" s="17">
        <v>1</v>
      </c>
      <c r="F48" s="12">
        <f>D48*E48</f>
        <v>10175</v>
      </c>
    </row>
    <row r="49" spans="1:6" ht="15.75">
      <c r="A49" s="9"/>
      <c r="B49" s="18">
        <v>32</v>
      </c>
      <c r="C49" s="19" t="s">
        <v>47</v>
      </c>
      <c r="D49" s="20">
        <v>2750</v>
      </c>
      <c r="E49" s="21">
        <v>1</v>
      </c>
      <c r="F49" s="22">
        <f>+E49*D49</f>
        <v>2750</v>
      </c>
    </row>
    <row r="50" spans="1:6" ht="15.75">
      <c r="A50" s="9"/>
      <c r="B50" s="18">
        <v>33</v>
      </c>
      <c r="C50" s="19" t="s">
        <v>48</v>
      </c>
      <c r="D50" s="20">
        <v>2750</v>
      </c>
      <c r="E50" s="21">
        <v>1</v>
      </c>
      <c r="F50" s="22">
        <f>+E50*D50</f>
        <v>2750</v>
      </c>
    </row>
    <row r="51" spans="1:6" ht="15.75">
      <c r="A51" s="9"/>
      <c r="B51" s="18">
        <v>34</v>
      </c>
      <c r="C51" s="19" t="s">
        <v>46</v>
      </c>
      <c r="D51" s="20">
        <v>640</v>
      </c>
      <c r="E51" s="21">
        <v>1</v>
      </c>
      <c r="F51" s="22">
        <f>+E51*D51</f>
        <v>640</v>
      </c>
    </row>
    <row r="52" spans="1:6" ht="15.75">
      <c r="A52" s="9"/>
      <c r="B52" s="49"/>
      <c r="C52" s="33"/>
      <c r="D52" s="30"/>
      <c r="E52" s="21"/>
      <c r="F52" s="22"/>
    </row>
    <row r="53" spans="1:6" ht="15.75">
      <c r="A53" s="9"/>
      <c r="B53" s="49"/>
      <c r="C53" s="46" t="s">
        <v>49</v>
      </c>
      <c r="D53" s="50"/>
      <c r="E53" s="47"/>
      <c r="F53" s="48"/>
    </row>
    <row r="54" spans="1:6" ht="15.75">
      <c r="A54" s="9"/>
      <c r="B54" s="18">
        <v>35</v>
      </c>
      <c r="C54" s="11" t="s">
        <v>50</v>
      </c>
      <c r="D54" s="12">
        <v>495</v>
      </c>
      <c r="E54" s="17">
        <v>1</v>
      </c>
      <c r="F54" s="12">
        <f>D54*E54</f>
        <v>495</v>
      </c>
    </row>
    <row r="55" spans="1:6" ht="30">
      <c r="A55" s="9"/>
      <c r="B55" s="49">
        <v>36</v>
      </c>
      <c r="C55" s="16" t="s">
        <v>51</v>
      </c>
      <c r="D55" s="12">
        <v>3850</v>
      </c>
      <c r="E55" s="17">
        <v>1</v>
      </c>
      <c r="F55" s="12">
        <f>+E55*D55</f>
        <v>3850</v>
      </c>
    </row>
    <row r="56" spans="1:6" ht="15.75">
      <c r="A56" s="9"/>
      <c r="B56" s="18">
        <v>37</v>
      </c>
      <c r="C56" s="19" t="s">
        <v>52</v>
      </c>
      <c r="D56" s="20">
        <v>640</v>
      </c>
      <c r="E56" s="21">
        <v>1</v>
      </c>
      <c r="F56" s="22">
        <f>+E56*D56</f>
        <v>640</v>
      </c>
    </row>
    <row r="57" spans="1:6" ht="15.75">
      <c r="A57" s="9"/>
      <c r="B57" s="49">
        <v>38</v>
      </c>
      <c r="C57" s="19" t="s">
        <v>53</v>
      </c>
      <c r="D57" s="20">
        <v>2750</v>
      </c>
      <c r="E57" s="21">
        <v>1</v>
      </c>
      <c r="F57" s="22">
        <f>+E57*D57</f>
        <v>2750</v>
      </c>
    </row>
    <row r="58" spans="1:6" ht="15.75">
      <c r="A58" s="9"/>
      <c r="B58" s="18">
        <v>39</v>
      </c>
      <c r="C58" s="19" t="s">
        <v>54</v>
      </c>
      <c r="D58" s="20">
        <v>7150</v>
      </c>
      <c r="E58" s="21">
        <v>1</v>
      </c>
      <c r="F58" s="22">
        <f>+E58*D58</f>
        <v>7150</v>
      </c>
    </row>
    <row r="59" spans="1:6" ht="15.75">
      <c r="A59" s="9"/>
      <c r="B59" s="49"/>
      <c r="C59" s="51" t="s">
        <v>55</v>
      </c>
      <c r="D59" s="52"/>
      <c r="E59" s="53"/>
      <c r="F59" s="54">
        <f>SUM(F4:F58)</f>
        <v>108910</v>
      </c>
    </row>
    <row r="60" spans="1:6" ht="15.75">
      <c r="A60" s="9"/>
      <c r="B60" s="18"/>
      <c r="C60" s="55" t="s">
        <v>19</v>
      </c>
      <c r="D60" s="50"/>
      <c r="E60" s="47"/>
      <c r="F60" s="48">
        <f>20/100*F59</f>
        <v>21782</v>
      </c>
    </row>
    <row r="61" spans="1:6" ht="16.5" thickBot="1">
      <c r="A61" s="56"/>
      <c r="B61" s="57"/>
      <c r="C61" s="58" t="s">
        <v>20</v>
      </c>
      <c r="D61" s="59"/>
      <c r="E61" s="60"/>
      <c r="F61" s="61">
        <f>F59+F60</f>
        <v>130692</v>
      </c>
    </row>
    <row r="62" ht="15.75" thickTop="1"/>
  </sheetData>
  <sheetProtection password="DCE0" sheet="1"/>
  <mergeCells count="4"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Magombedze, Chris (MPE)</dc:creator>
  <cp:keywords/>
  <dc:description/>
  <cp:lastModifiedBy>Chigayo, Kayini (MPE)</cp:lastModifiedBy>
  <dcterms:created xsi:type="dcterms:W3CDTF">2016-10-13T07:45:10Z</dcterms:created>
  <dcterms:modified xsi:type="dcterms:W3CDTF">2022-07-12T13:11:44Z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0x010100FD3A8A40FAC8A244A1ECB4642AB897A8</vt:lpwstr>
  </property>
</Properties>
</file>